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1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<sst xmlns="http://schemas.openxmlformats.org/spreadsheetml/2006/main" count="47" uniqueCount="47">
  <si>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Balance Sheet at 31 March</t>
  </si>
  <si>
    <t>Premises</t>
  </si>
  <si>
    <t>Fixtures and Fittings</t>
  </si>
  <si>
    <r>
      <t xml:space="preserve">Van </t>
    </r>
    <r>
      <rPr>
        <i/>
        <sz val="10"/>
        <rFont val="Arial"/>
        <family val="2"/>
      </rPr>
      <t xml:space="preserve">less </t>
    </r>
    <r>
      <rPr>
        <sz val="10"/>
        <rFont val="Arial"/>
        <family val="2"/>
      </rPr>
      <t>depreciation</t>
    </r>
  </si>
  <si>
    <t>Cash at bank</t>
  </si>
  <si>
    <t>Debtors</t>
  </si>
  <si>
    <t>Stock</t>
  </si>
  <si>
    <t>Cash in hand</t>
  </si>
  <si>
    <t>Creditors</t>
  </si>
  <si>
    <t>Liabilities:</t>
  </si>
  <si>
    <t>Assets:</t>
  </si>
  <si>
    <t>Mortgage</t>
  </si>
  <si>
    <t>Capital Account</t>
  </si>
  <si>
    <t>Capital Account Analysis</t>
  </si>
  <si>
    <t>Opening capital</t>
  </si>
  <si>
    <r>
      <t xml:space="preserve">Add:  </t>
    </r>
    <r>
      <rPr>
        <sz val="10"/>
        <rFont val="Arial"/>
        <family val="2"/>
      </rPr>
      <t>Net profit per accounts</t>
    </r>
  </si>
  <si>
    <r>
      <t xml:space="preserve">Deduct:  </t>
    </r>
    <r>
      <rPr>
        <sz val="10"/>
        <rFont val="Arial"/>
        <family val="2"/>
      </rPr>
      <t>Private cheques</t>
    </r>
  </si>
  <si>
    <t xml:space="preserve">              Cash Drawings</t>
  </si>
  <si>
    <t>Closing capital</t>
  </si>
  <si>
    <t>Computation of Adjusted Profit</t>
  </si>
  <si>
    <t>Net profit per accounts</t>
  </si>
  <si>
    <r>
      <t xml:space="preserve">Add:  </t>
    </r>
    <r>
      <rPr>
        <sz val="10"/>
        <rFont val="Arial"/>
        <family val="2"/>
      </rPr>
      <t>Depreciation in accounts</t>
    </r>
  </si>
  <si>
    <t>Adjusted profit for tax purposes</t>
  </si>
  <si>
    <t>Example 2 continued</t>
  </si>
  <si>
    <t>The recomputation of the profits is as follows:</t>
  </si>
  <si>
    <t>YEAR ENDED 31 MARCH</t>
  </si>
  <si>
    <t>Private capital:  husband (as in example 1)</t>
  </si>
  <si>
    <t>Total at end of year</t>
  </si>
  <si>
    <t>Total at beginning of year</t>
  </si>
  <si>
    <t>Increase</t>
  </si>
  <si>
    <t>Add:</t>
  </si>
  <si>
    <t>Gift to son</t>
  </si>
  <si>
    <t>Additions to premises ex private account</t>
  </si>
  <si>
    <t>Additions to fixtures ex private account</t>
  </si>
  <si>
    <t>Property repairs, motor expenses (ex private a/c)</t>
  </si>
  <si>
    <t>Private cash expenditure</t>
  </si>
  <si>
    <t>Less:</t>
  </si>
  <si>
    <t>Legacies (vouched)</t>
  </si>
  <si>
    <t>Life policy matured</t>
  </si>
  <si>
    <t>Profit on sale of shares (£6300 - £4500)</t>
  </si>
  <si>
    <t>Dividends and interest</t>
  </si>
  <si>
    <t>Cash drawings per accounts</t>
  </si>
  <si>
    <t>Additional profits (before capital allowances)</t>
  </si>
  <si>
    <t>Profits declared for tax purposes</t>
  </si>
  <si>
    <t>Rents received (gross)</t>
  </si>
  <si>
    <t xml:space="preserve">                         wife (as in example 1)</t>
  </si>
  <si>
    <t>TOTAL CHARGEABLE PROFITS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</si>
</sst>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B1">
      <pane ySplit="1" topLeftCell="BM53" activePane="bottomLeft" state="frozen"/>
      <selection pane="topLeft" activeCell="A1" sqref="A1"/>
      <selection pane="bottomLeft" activeCell="G42" sqref="G42"/>
    </sheetView>
  </sheetViews>
  <sheetFormatPr defaultColWidth="9.140625" defaultRowHeight="12.75"/>
  <cols>
    <col min="1" max="1" width="42.140625" style="0" customWidth="1"/>
    <col min="2" max="7" width="12.7109375" style="0" customWidth="1"/>
  </cols>
  <sheetData>
    <row r="1" spans="1:7" ht="26.25" customHeight="1">
      <c r="A1" s="5" t="s">
        <v>0</v>
      </c>
      <c r="B1" s="2">
        <v>1996</v>
      </c>
      <c r="C1" s="2">
        <v>1997</v>
      </c>
      <c r="D1" s="2">
        <v>1998</v>
      </c>
      <c r="E1" s="2">
        <v>1999</v>
      </c>
      <c r="F1" s="2">
        <v>2000</v>
      </c>
      <c r="G1" s="2">
        <v>2001</v>
      </c>
    </row>
    <row r="2" ht="12.75">
      <c r="A2" s="7" t="s">
        <v>10</v>
      </c>
    </row>
    <row r="3" spans="1:7" ht="12.75">
      <c r="A3" t="s">
        <v>1</v>
      </c>
      <c r="B3">
        <v>119500</v>
      </c>
      <c r="C3">
        <v>119500</v>
      </c>
      <c r="D3">
        <v>119500</v>
      </c>
      <c r="E3">
        <v>119500</v>
      </c>
      <c r="F3">
        <v>119500</v>
      </c>
      <c r="G3">
        <v>119500</v>
      </c>
    </row>
    <row r="4" spans="1:7" ht="12.75">
      <c r="A4" t="s">
        <v>2</v>
      </c>
      <c r="B4">
        <v>3700</v>
      </c>
      <c r="C4">
        <v>3700</v>
      </c>
      <c r="D4">
        <v>3700</v>
      </c>
      <c r="E4">
        <v>4200</v>
      </c>
      <c r="F4">
        <v>4200</v>
      </c>
      <c r="G4">
        <v>4600</v>
      </c>
    </row>
    <row r="5" spans="1:7" ht="12.75">
      <c r="A5" t="s">
        <v>3</v>
      </c>
      <c r="B5">
        <v>4600</v>
      </c>
      <c r="C5">
        <v>3400</v>
      </c>
      <c r="D5">
        <v>2600</v>
      </c>
      <c r="E5">
        <v>11000</v>
      </c>
      <c r="F5">
        <v>8400</v>
      </c>
      <c r="G5">
        <v>6400</v>
      </c>
    </row>
    <row r="6" spans="1:7" ht="12.75">
      <c r="A6" t="s">
        <v>4</v>
      </c>
      <c r="B6">
        <v>2400</v>
      </c>
      <c r="C6">
        <v>3600</v>
      </c>
      <c r="D6">
        <v>4200</v>
      </c>
      <c r="E6">
        <v>1800</v>
      </c>
      <c r="F6">
        <v>3000</v>
      </c>
      <c r="G6">
        <v>4420</v>
      </c>
    </row>
    <row r="7" spans="1:7" ht="12.75">
      <c r="A7" t="s">
        <v>5</v>
      </c>
      <c r="B7">
        <v>3000</v>
      </c>
      <c r="C7">
        <v>4500</v>
      </c>
      <c r="D7">
        <v>6000</v>
      </c>
      <c r="E7">
        <v>7000</v>
      </c>
      <c r="F7">
        <v>8500</v>
      </c>
      <c r="G7">
        <v>8840</v>
      </c>
    </row>
    <row r="8" spans="1:7" ht="12.75">
      <c r="A8" t="s">
        <v>6</v>
      </c>
      <c r="B8">
        <v>2500</v>
      </c>
      <c r="C8">
        <v>5000</v>
      </c>
      <c r="D8">
        <v>7500</v>
      </c>
      <c r="E8">
        <v>10000</v>
      </c>
      <c r="F8">
        <v>12500</v>
      </c>
      <c r="G8">
        <v>15500</v>
      </c>
    </row>
    <row r="9" spans="1:7" ht="12.75">
      <c r="A9" t="s">
        <v>7</v>
      </c>
      <c r="B9" s="1">
        <v>400</v>
      </c>
      <c r="C9" s="1">
        <v>400</v>
      </c>
      <c r="D9" s="1">
        <v>500</v>
      </c>
      <c r="E9" s="1">
        <v>500</v>
      </c>
      <c r="F9" s="1">
        <v>600</v>
      </c>
      <c r="G9" s="1">
        <v>700</v>
      </c>
    </row>
    <row r="10" spans="2:7" ht="13.5" thickBot="1">
      <c r="B10" s="3">
        <f aca="true" t="shared" si="0" ref="B10:G10">SUM(B3:B9)</f>
        <v>136100</v>
      </c>
      <c r="C10" s="3">
        <f t="shared" si="0"/>
        <v>140100</v>
      </c>
      <c r="D10" s="3">
        <f t="shared" si="0"/>
        <v>144000</v>
      </c>
      <c r="E10" s="3">
        <f t="shared" si="0"/>
        <v>154000</v>
      </c>
      <c r="F10" s="3">
        <f t="shared" si="0"/>
        <v>156700</v>
      </c>
      <c r="G10" s="3">
        <f t="shared" si="0"/>
        <v>159960</v>
      </c>
    </row>
    <row r="11" ht="13.5" thickTop="1">
      <c r="A11" s="7" t="s">
        <v>9</v>
      </c>
    </row>
    <row r="12" spans="1:7" ht="12.75">
      <c r="A12" t="s">
        <v>8</v>
      </c>
      <c r="B12">
        <v>1800</v>
      </c>
      <c r="C12">
        <v>3400</v>
      </c>
      <c r="D12">
        <v>5000</v>
      </c>
      <c r="E12">
        <v>6500</v>
      </c>
      <c r="F12">
        <v>7500</v>
      </c>
      <c r="G12">
        <v>8100</v>
      </c>
    </row>
    <row r="13" spans="1:7" ht="12.75">
      <c r="A13" t="s">
        <v>11</v>
      </c>
      <c r="B13">
        <v>85000</v>
      </c>
      <c r="C13">
        <v>81000</v>
      </c>
      <c r="D13">
        <v>77000</v>
      </c>
      <c r="E13">
        <v>73000</v>
      </c>
      <c r="F13">
        <v>69000</v>
      </c>
      <c r="G13">
        <v>65000</v>
      </c>
    </row>
    <row r="14" spans="1:7" ht="12.75">
      <c r="A14" t="s">
        <v>12</v>
      </c>
      <c r="B14" s="1">
        <f aca="true" t="shared" si="1" ref="B14:G14">B10-(B12+B13)</f>
        <v>49300</v>
      </c>
      <c r="C14" s="1">
        <f t="shared" si="1"/>
        <v>55700</v>
      </c>
      <c r="D14" s="1">
        <f t="shared" si="1"/>
        <v>62000</v>
      </c>
      <c r="E14" s="1">
        <f t="shared" si="1"/>
        <v>74500</v>
      </c>
      <c r="F14" s="1">
        <f t="shared" si="1"/>
        <v>80200</v>
      </c>
      <c r="G14" s="1">
        <f t="shared" si="1"/>
        <v>86860</v>
      </c>
    </row>
    <row r="15" spans="2:7" ht="13.5" thickBot="1">
      <c r="B15" s="3">
        <f aca="true" t="shared" si="2" ref="B15:G15">SUM(B12:B14)</f>
        <v>136100</v>
      </c>
      <c r="C15" s="3">
        <f t="shared" si="2"/>
        <v>140100</v>
      </c>
      <c r="D15" s="3">
        <f t="shared" si="2"/>
        <v>144000</v>
      </c>
      <c r="E15" s="3">
        <f t="shared" si="2"/>
        <v>154000</v>
      </c>
      <c r="F15" s="3">
        <f t="shared" si="2"/>
        <v>156700</v>
      </c>
      <c r="G15" s="3">
        <f t="shared" si="2"/>
        <v>159960</v>
      </c>
    </row>
    <row r="16" ht="13.5" thickTop="1"/>
    <row r="17" ht="25.5" customHeight="1">
      <c r="A17" s="2" t="s">
        <v>13</v>
      </c>
    </row>
    <row r="18" spans="1:7" ht="12.75">
      <c r="A18" t="s">
        <v>14</v>
      </c>
      <c r="B18">
        <v>42000</v>
      </c>
      <c r="C18">
        <f>B14</f>
        <v>49300</v>
      </c>
      <c r="D18">
        <f>C14</f>
        <v>55700</v>
      </c>
      <c r="E18">
        <f>D14</f>
        <v>62000</v>
      </c>
      <c r="F18">
        <f>E14</f>
        <v>74500</v>
      </c>
      <c r="G18">
        <f>F14</f>
        <v>80200</v>
      </c>
    </row>
    <row r="19" spans="1:7" ht="12.75">
      <c r="A19" s="4" t="s">
        <v>15</v>
      </c>
      <c r="B19" s="1">
        <f aca="true" t="shared" si="3" ref="B19:G19">B14+B21+B22-B18</f>
        <v>17420</v>
      </c>
      <c r="C19" s="1">
        <f t="shared" si="3"/>
        <v>20960</v>
      </c>
      <c r="D19" s="1">
        <f t="shared" si="3"/>
        <v>20860</v>
      </c>
      <c r="E19" s="1">
        <f t="shared" si="3"/>
        <v>28540</v>
      </c>
      <c r="F19" s="1">
        <f t="shared" si="3"/>
        <v>26640</v>
      </c>
      <c r="G19" s="1">
        <f t="shared" si="3"/>
        <v>31480</v>
      </c>
    </row>
    <row r="20" spans="2:7" ht="12.75">
      <c r="B20">
        <f aca="true" t="shared" si="4" ref="B20:G20">SUM(B18:B19)</f>
        <v>59420</v>
      </c>
      <c r="C20">
        <f t="shared" si="4"/>
        <v>70260</v>
      </c>
      <c r="D20">
        <f t="shared" si="4"/>
        <v>76560</v>
      </c>
      <c r="E20">
        <f t="shared" si="4"/>
        <v>90540</v>
      </c>
      <c r="F20">
        <f t="shared" si="4"/>
        <v>101140</v>
      </c>
      <c r="G20">
        <f t="shared" si="4"/>
        <v>111680</v>
      </c>
    </row>
    <row r="21" spans="1:7" ht="12.75">
      <c r="A21" s="4" t="s">
        <v>16</v>
      </c>
      <c r="B21">
        <v>6020</v>
      </c>
      <c r="C21">
        <v>9660</v>
      </c>
      <c r="D21">
        <v>9040</v>
      </c>
      <c r="E21">
        <v>9500</v>
      </c>
      <c r="F21">
        <v>11660</v>
      </c>
      <c r="G21">
        <v>14180</v>
      </c>
    </row>
    <row r="22" spans="1:7" ht="12.75">
      <c r="A22" t="s">
        <v>17</v>
      </c>
      <c r="B22" s="1">
        <v>4100</v>
      </c>
      <c r="C22" s="1">
        <v>4900</v>
      </c>
      <c r="D22" s="1">
        <v>5520</v>
      </c>
      <c r="E22" s="1">
        <v>6540</v>
      </c>
      <c r="F22" s="1">
        <v>9280</v>
      </c>
      <c r="G22" s="1">
        <v>10640</v>
      </c>
    </row>
    <row r="23" spans="1:7" ht="12.75">
      <c r="A23" t="s">
        <v>18</v>
      </c>
      <c r="B23" s="6">
        <f aca="true" t="shared" si="5" ref="B23:G23">B20-(B21+B22)</f>
        <v>49300</v>
      </c>
      <c r="C23" s="6">
        <f t="shared" si="5"/>
        <v>55700</v>
      </c>
      <c r="D23" s="6">
        <f t="shared" si="5"/>
        <v>62000</v>
      </c>
      <c r="E23" s="6">
        <f t="shared" si="5"/>
        <v>74500</v>
      </c>
      <c r="F23" s="6">
        <f t="shared" si="5"/>
        <v>80200</v>
      </c>
      <c r="G23" s="6">
        <f t="shared" si="5"/>
        <v>86860</v>
      </c>
    </row>
    <row r="25" ht="26.25" customHeight="1">
      <c r="A25" s="2" t="s">
        <v>19</v>
      </c>
    </row>
    <row r="26" spans="1:7" ht="12.75">
      <c r="A26" t="s">
        <v>20</v>
      </c>
      <c r="B26">
        <f aca="true" t="shared" si="6" ref="B26:G26">B19</f>
        <v>17420</v>
      </c>
      <c r="C26">
        <f t="shared" si="6"/>
        <v>20960</v>
      </c>
      <c r="D26">
        <f t="shared" si="6"/>
        <v>20860</v>
      </c>
      <c r="E26">
        <f t="shared" si="6"/>
        <v>28540</v>
      </c>
      <c r="F26">
        <f t="shared" si="6"/>
        <v>26640</v>
      </c>
      <c r="G26">
        <f t="shared" si="6"/>
        <v>31480</v>
      </c>
    </row>
    <row r="27" spans="1:7" ht="12.75">
      <c r="A27" s="4" t="s">
        <v>21</v>
      </c>
      <c r="B27" s="1">
        <v>1600</v>
      </c>
      <c r="C27" s="1">
        <v>1200</v>
      </c>
      <c r="D27" s="1">
        <v>800</v>
      </c>
      <c r="E27" s="1">
        <v>500</v>
      </c>
      <c r="F27" s="1">
        <v>2600</v>
      </c>
      <c r="G27" s="1">
        <v>2000</v>
      </c>
    </row>
    <row r="28" spans="1:7" ht="12.75">
      <c r="A28" s="9" t="s">
        <v>22</v>
      </c>
      <c r="B28" s="6">
        <f aca="true" t="shared" si="7" ref="B28:G28">SUM(B26:B27)</f>
        <v>19020</v>
      </c>
      <c r="C28" s="6">
        <f t="shared" si="7"/>
        <v>22160</v>
      </c>
      <c r="D28" s="6">
        <f t="shared" si="7"/>
        <v>21660</v>
      </c>
      <c r="E28" s="6">
        <f t="shared" si="7"/>
        <v>29040</v>
      </c>
      <c r="F28" s="6">
        <f t="shared" si="7"/>
        <v>29240</v>
      </c>
      <c r="G28" s="6">
        <f t="shared" si="7"/>
        <v>33480</v>
      </c>
    </row>
    <row r="34" ht="12.75">
      <c r="A34" t="s">
        <v>23</v>
      </c>
    </row>
    <row r="36" ht="12.75">
      <c r="A36" s="2" t="s">
        <v>24</v>
      </c>
    </row>
    <row r="38" spans="1:7" ht="12.75">
      <c r="A38" s="2" t="s">
        <v>25</v>
      </c>
      <c r="B38" s="2">
        <v>1996</v>
      </c>
      <c r="C38" s="2">
        <v>1997</v>
      </c>
      <c r="D38" s="2">
        <v>1998</v>
      </c>
      <c r="E38" s="2">
        <v>1999</v>
      </c>
      <c r="F38" s="2">
        <v>2000</v>
      </c>
      <c r="G38" s="2">
        <v>2001</v>
      </c>
    </row>
    <row r="40" spans="1:7" ht="15" customHeight="1">
      <c r="A40" t="s">
        <v>26</v>
      </c>
      <c r="B40">
        <v>4040</v>
      </c>
      <c r="C40">
        <v>11760</v>
      </c>
      <c r="D40">
        <v>16860</v>
      </c>
      <c r="E40">
        <v>18620</v>
      </c>
      <c r="F40">
        <v>21400</v>
      </c>
      <c r="G40">
        <v>34260</v>
      </c>
    </row>
    <row r="41" spans="1:7" ht="15" customHeight="1">
      <c r="A41" t="s">
        <v>45</v>
      </c>
      <c r="B41" s="1">
        <v>1340</v>
      </c>
      <c r="C41" s="1">
        <v>2940</v>
      </c>
      <c r="D41" s="1">
        <v>174140</v>
      </c>
      <c r="E41" s="1">
        <v>176680</v>
      </c>
      <c r="F41" s="1">
        <v>178580</v>
      </c>
      <c r="G41" s="1">
        <v>178900</v>
      </c>
    </row>
    <row r="42" spans="1:7" ht="15" customHeight="1">
      <c r="A42" t="s">
        <v>27</v>
      </c>
      <c r="B42">
        <f aca="true" t="shared" si="8" ref="B42:G42">SUM(B40:B41)</f>
        <v>5380</v>
      </c>
      <c r="C42">
        <f t="shared" si="8"/>
        <v>14700</v>
      </c>
      <c r="D42">
        <f t="shared" si="8"/>
        <v>191000</v>
      </c>
      <c r="E42">
        <f t="shared" si="8"/>
        <v>195300</v>
      </c>
      <c r="F42">
        <f t="shared" si="8"/>
        <v>199980</v>
      </c>
      <c r="G42">
        <f t="shared" si="8"/>
        <v>213160</v>
      </c>
    </row>
    <row r="43" spans="1:7" ht="15" customHeight="1">
      <c r="A43" t="s">
        <v>28</v>
      </c>
      <c r="B43" s="1">
        <v>0</v>
      </c>
      <c r="C43" s="1">
        <f>B42</f>
        <v>5380</v>
      </c>
      <c r="D43" s="1">
        <f>C42</f>
        <v>14700</v>
      </c>
      <c r="E43" s="1">
        <f>D42</f>
        <v>191000</v>
      </c>
      <c r="F43" s="1">
        <f>E42</f>
        <v>195300</v>
      </c>
      <c r="G43" s="1">
        <f>F42</f>
        <v>199980</v>
      </c>
    </row>
    <row r="44" spans="1:7" ht="15" customHeight="1">
      <c r="A44" s="8" t="s">
        <v>29</v>
      </c>
      <c r="B44">
        <f aca="true" t="shared" si="9" ref="B44:G44">B42-B43</f>
        <v>5380</v>
      </c>
      <c r="C44">
        <f t="shared" si="9"/>
        <v>9320</v>
      </c>
      <c r="D44">
        <f t="shared" si="9"/>
        <v>176300</v>
      </c>
      <c r="E44">
        <f t="shared" si="9"/>
        <v>4300</v>
      </c>
      <c r="F44">
        <f t="shared" si="9"/>
        <v>4680</v>
      </c>
      <c r="G44">
        <f t="shared" si="9"/>
        <v>13180</v>
      </c>
    </row>
    <row r="45" ht="15" customHeight="1">
      <c r="A45" s="4" t="s">
        <v>30</v>
      </c>
    </row>
    <row r="46" spans="1:6" ht="15" customHeight="1">
      <c r="A46" t="s">
        <v>31</v>
      </c>
      <c r="F46">
        <v>6000</v>
      </c>
    </row>
    <row r="47" spans="1:6" ht="15" customHeight="1">
      <c r="A47" t="s">
        <v>32</v>
      </c>
      <c r="E47">
        <v>3000</v>
      </c>
      <c r="F47">
        <v>600</v>
      </c>
    </row>
    <row r="48" spans="1:6" ht="15" customHeight="1">
      <c r="A48" t="s">
        <v>33</v>
      </c>
      <c r="D48">
        <v>1000</v>
      </c>
      <c r="E48">
        <v>800</v>
      </c>
      <c r="F48">
        <v>800</v>
      </c>
    </row>
    <row r="49" spans="1:7" ht="15" customHeight="1">
      <c r="A49" t="s">
        <v>34</v>
      </c>
      <c r="B49">
        <v>840</v>
      </c>
      <c r="C49">
        <v>780</v>
      </c>
      <c r="D49">
        <v>1420</v>
      </c>
      <c r="E49">
        <v>1960</v>
      </c>
      <c r="F49">
        <v>2240</v>
      </c>
      <c r="G49">
        <v>2460</v>
      </c>
    </row>
    <row r="50" spans="1:7" ht="15" customHeight="1">
      <c r="A50" t="s">
        <v>35</v>
      </c>
      <c r="B50" s="1">
        <v>4340</v>
      </c>
      <c r="C50" s="1">
        <v>6500</v>
      </c>
      <c r="D50" s="1">
        <v>7500</v>
      </c>
      <c r="E50" s="1">
        <v>9000</v>
      </c>
      <c r="F50" s="1">
        <v>10000</v>
      </c>
      <c r="G50" s="1">
        <v>12500</v>
      </c>
    </row>
    <row r="51" spans="2:7" ht="15" customHeight="1">
      <c r="B51">
        <f aca="true" t="shared" si="10" ref="B51:G51">SUM(B44:B50)</f>
        <v>10560</v>
      </c>
      <c r="C51">
        <f t="shared" si="10"/>
        <v>16600</v>
      </c>
      <c r="D51">
        <f t="shared" si="10"/>
        <v>186220</v>
      </c>
      <c r="E51">
        <f t="shared" si="10"/>
        <v>19060</v>
      </c>
      <c r="F51">
        <f t="shared" si="10"/>
        <v>24320</v>
      </c>
      <c r="G51">
        <f t="shared" si="10"/>
        <v>28140</v>
      </c>
    </row>
    <row r="52" ht="15" customHeight="1">
      <c r="A52" s="4" t="s">
        <v>36</v>
      </c>
    </row>
    <row r="53" spans="1:4" ht="15" customHeight="1">
      <c r="A53" t="s">
        <v>37</v>
      </c>
      <c r="D53">
        <v>169500</v>
      </c>
    </row>
    <row r="54" spans="1:3" ht="15" customHeight="1">
      <c r="A54" t="s">
        <v>38</v>
      </c>
      <c r="C54">
        <v>5300</v>
      </c>
    </row>
    <row r="55" spans="1:5" ht="15" customHeight="1">
      <c r="A55" t="s">
        <v>39</v>
      </c>
      <c r="E55">
        <v>1800</v>
      </c>
    </row>
    <row r="56" spans="1:7" ht="15" customHeight="1">
      <c r="A56" t="s">
        <v>44</v>
      </c>
      <c r="D56">
        <v>2700</v>
      </c>
      <c r="E56">
        <v>4500</v>
      </c>
      <c r="F56">
        <v>4500</v>
      </c>
      <c r="G56">
        <v>4500</v>
      </c>
    </row>
    <row r="57" spans="1:7" ht="15" customHeight="1">
      <c r="A57" t="s">
        <v>40</v>
      </c>
      <c r="B57">
        <v>140</v>
      </c>
      <c r="C57">
        <v>580</v>
      </c>
      <c r="D57">
        <v>800</v>
      </c>
      <c r="E57">
        <v>700</v>
      </c>
      <c r="F57">
        <v>760</v>
      </c>
      <c r="G57">
        <v>640</v>
      </c>
    </row>
    <row r="58" spans="1:7" ht="15" customHeight="1">
      <c r="A58" t="s">
        <v>41</v>
      </c>
      <c r="B58" s="1">
        <v>4100</v>
      </c>
      <c r="C58" s="1">
        <v>4900</v>
      </c>
      <c r="D58" s="1">
        <v>5520</v>
      </c>
      <c r="E58" s="1">
        <v>6540</v>
      </c>
      <c r="F58" s="1">
        <v>9280</v>
      </c>
      <c r="G58" s="1">
        <v>10640</v>
      </c>
    </row>
    <row r="59" spans="1:7" ht="18.75" customHeight="1">
      <c r="A59" s="2" t="s">
        <v>42</v>
      </c>
      <c r="B59">
        <f aca="true" t="shared" si="11" ref="B59:G59">B51-SUM(B53:B58)</f>
        <v>6320</v>
      </c>
      <c r="C59">
        <f t="shared" si="11"/>
        <v>5820</v>
      </c>
      <c r="D59">
        <f t="shared" si="11"/>
        <v>7700</v>
      </c>
      <c r="E59">
        <f t="shared" si="11"/>
        <v>5520</v>
      </c>
      <c r="F59">
        <f t="shared" si="11"/>
        <v>9780</v>
      </c>
      <c r="G59">
        <f t="shared" si="11"/>
        <v>12360</v>
      </c>
    </row>
    <row r="60" spans="1:7" ht="20.25" customHeight="1">
      <c r="A60" t="s">
        <v>43</v>
      </c>
      <c r="B60" s="1">
        <f aca="true" t="shared" si="12" ref="B60:G60">B28</f>
        <v>19020</v>
      </c>
      <c r="C60" s="1">
        <f t="shared" si="12"/>
        <v>22160</v>
      </c>
      <c r="D60" s="1">
        <f t="shared" si="12"/>
        <v>21660</v>
      </c>
      <c r="E60" s="1">
        <f t="shared" si="12"/>
        <v>29040</v>
      </c>
      <c r="F60" s="1">
        <f t="shared" si="12"/>
        <v>29240</v>
      </c>
      <c r="G60" s="1">
        <f t="shared" si="12"/>
        <v>33480</v>
      </c>
    </row>
    <row r="61" spans="1:7" ht="22.5" customHeight="1" thickBot="1">
      <c r="A61" s="2" t="s">
        <v>46</v>
      </c>
      <c r="B61" s="3">
        <f aca="true" t="shared" si="13" ref="B61:G61">SUM(B59:B60)</f>
        <v>25340</v>
      </c>
      <c r="C61" s="3">
        <f t="shared" si="13"/>
        <v>27980</v>
      </c>
      <c r="D61" s="3">
        <f t="shared" si="13"/>
        <v>29360</v>
      </c>
      <c r="E61" s="3">
        <f t="shared" si="13"/>
        <v>34560</v>
      </c>
      <c r="F61" s="3">
        <f t="shared" si="13"/>
        <v>39020</v>
      </c>
      <c r="G61" s="3">
        <f t="shared" si="13"/>
        <v>45840</v>
      </c>
    </row>
    <row r="62" ht="13.5" thickTop="1"/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&amp;L&amp;"Arial,Bold"&amp;12EM3600:  Capital Statements&amp;C&amp;"Arial,Bold"&amp;12Example 2:  ACCOUNTS PROVIDED FOR EACH YEAR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Inland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1352288</dc:creator>
  <cp:keywords/>
  <dc:description/>
  <cp:lastModifiedBy>1352288</cp:lastModifiedBy>
  <cp:lastPrinted>2002-08-05T07:07:52Z</cp:lastPrinted>
  <dcterms:created xsi:type="dcterms:W3CDTF">2002-08-02T08:56:06Z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